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прил.1" sheetId="1" r:id="rId1"/>
  </sheets>
  <definedNames>
    <definedName name="_xlnm.Print_Area" localSheetId="0">'прил.1'!$A$1:$E$73</definedName>
  </definedNames>
  <calcPr fullCalcOnLoad="1"/>
</workbook>
</file>

<file path=xl/sharedStrings.xml><?xml version="1.0" encoding="utf-8"?>
<sst xmlns="http://schemas.openxmlformats.org/spreadsheetml/2006/main" count="130" uniqueCount="122">
  <si>
    <t>Приложение 1</t>
  </si>
  <si>
    <t xml:space="preserve">                                  к решению Думы МО "Новонукутское"</t>
  </si>
  <si>
    <t xml:space="preserve">      тыс.рублей</t>
  </si>
  <si>
    <t xml:space="preserve">                КБК</t>
  </si>
  <si>
    <t xml:space="preserve">                Наименование</t>
  </si>
  <si>
    <t>000 1 00 00000 00 0000 000</t>
  </si>
  <si>
    <t>000 1 01 00000 00 0000 000</t>
  </si>
  <si>
    <t>000 1 01 02000 01 000 000</t>
  </si>
  <si>
    <t>000 1 01 02010 01 0000 110</t>
  </si>
  <si>
    <t>000 1 03 02200 01 0000 110</t>
  </si>
  <si>
    <t>000 1 03 02230 01 0000 110</t>
  </si>
  <si>
    <t>000 1 03 02240 01 0000 110</t>
  </si>
  <si>
    <t>000 1 03 02250 01 0000 110</t>
  </si>
  <si>
    <t>000 1 03 02260 01 0000 110</t>
  </si>
  <si>
    <t>000 1 05 03000 00 0000 110</t>
  </si>
  <si>
    <t>000 1 05 03010 01 0000 110</t>
  </si>
  <si>
    <t>000 1 06 00000 00 0000 000</t>
  </si>
  <si>
    <t>000 1 06 01030 10 0000 110</t>
  </si>
  <si>
    <t>000 1 06 06000 00 0000 110</t>
  </si>
  <si>
    <t>000 1 06 06033 10 0000 110</t>
  </si>
  <si>
    <t>000 1 06 06043 10 0000 110</t>
  </si>
  <si>
    <t>000  1 11 00000 00 0000 000</t>
  </si>
  <si>
    <t>000 1  11 09045 10 0000 120</t>
  </si>
  <si>
    <t>000 1 16 00000 00 0000 000</t>
  </si>
  <si>
    <t>000 1 17 00000 00 0000 000</t>
  </si>
  <si>
    <t>000 1 17 01000 00 0000 180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</si>
  <si>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</si>
  <si>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</si>
  <si>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</si>
  <si>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</si>
  <si>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</si>
  <si>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ВСЕГО ДОХОДЫ:</t>
  </si>
  <si>
    <t>ДОХОДЫ</t>
  </si>
  <si>
    <t>НАЛОГ НА ПРИБЫЛЬ, ДОХОДЫ</t>
  </si>
  <si>
    <t>Налог на доходы физических лиц</t>
  </si>
  <si>
    <t xml:space="preserve"> -налог на доходы физ.лиц с доходов</t>
  </si>
  <si>
    <t>Доходы от уплаты акцизов на ГСМ</t>
  </si>
  <si>
    <t>Доходы от уплаты акцизов на дизельное топливо,зачисляемый в местный бюджет</t>
  </si>
  <si>
    <t>Доходы от уплаты акцизов на моторное масла для дизельных и (или) карбюраторных (ижекторных) двигателей,зачисляемый в местный бюджет</t>
  </si>
  <si>
    <t>Доходы от уплаты акцизов на автомобильный бензин, производимый на территории РФ,зачисляеый в местный бюджет</t>
  </si>
  <si>
    <t>Доходы от уплаты акцизов на прямогонный бензин, производимый на территории РФ, зачисляемый в местный бюджет</t>
  </si>
  <si>
    <t>Сельскохозяйственный налог</t>
  </si>
  <si>
    <t>Единый сельскохозяйственный налог</t>
  </si>
  <si>
    <t xml:space="preserve">Налог на имущество </t>
  </si>
  <si>
    <t>Налог на имущество физ.лиц</t>
  </si>
  <si>
    <t>земельный налог,взимаемый по ставке, подп.1п.1 ст.394 НК РФ</t>
  </si>
  <si>
    <t>земельный налог,взимаемый по ставке, подп.2п.1 ст.394 НК РФ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</si>
  <si>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 в том числе казённых)</t>
  </si>
  <si>
    <t xml:space="preserve"> Невыясненные поступления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</si>
  <si>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</si>
  <si>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</si>
  <si>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</si>
  <si>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Субвенции бюджетам поселений на выпонение передаваемых полномочий субъектов Российской Федерации</t>
  </si>
  <si>
    <t xml:space="preserve"> Итого собственные доходы:</t>
  </si>
  <si>
    <t>Безвозмездные поступления</t>
  </si>
  <si>
    <t>Утвержденные бюджетные назначения</t>
  </si>
  <si>
    <t xml:space="preserve">                                        "Об исполнении бюджета МО "Новонукутское"</t>
  </si>
  <si>
    <t>Субвенции от других бюджетов бюджетной системы РФ</t>
  </si>
  <si>
    <t>Субсидии бюджетам бюджетной системы РФ (межбюджетные субсидии)</t>
  </si>
  <si>
    <t>Земельный налог</t>
  </si>
  <si>
    <t>% исполнения</t>
  </si>
  <si>
    <t>0001 14 02053 10 0000 410</t>
  </si>
  <si>
    <t xml:space="preserve">исполнение </t>
  </si>
  <si>
    <t>000 2 07 05030 10 0000 150</t>
  </si>
  <si>
    <t>000 2 07 00000 00 0000 150</t>
  </si>
  <si>
    <t>000 2 02 29999 10 0000 150</t>
  </si>
  <si>
    <t>000 2 02 29999 10 0000150</t>
  </si>
  <si>
    <t>000 2 02 29999 00 0000150</t>
  </si>
  <si>
    <t>000 2 02 20000 00 0000 150</t>
  </si>
  <si>
    <t>000 2 02 30024 10 0000 150</t>
  </si>
  <si>
    <t>000 2 02 30000 00 0000 150</t>
  </si>
  <si>
    <t>000 2 02 10000 00 0000 150</t>
  </si>
  <si>
    <t>Безвозметное поступления от других бюджетов бюджетной системы Российской Федерации</t>
  </si>
  <si>
    <t>Дотации бюджетам бюджетной системы  Российской Федерации</t>
  </si>
  <si>
    <t>000  1 14 00000 00 0000 000</t>
  </si>
  <si>
    <t>Доходы от использования имущества находящегося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</si>
  <si>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</si>
  <si>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</si>
  <si>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Прочие поступления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</si>
  <si>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 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</si>
  <si>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000 2 02 16001 10 0000 150</t>
  </si>
  <si>
    <t>000 2 02 16010 00 0000 150</t>
  </si>
  <si>
    <t>Дотация бюджетам поселений на выравнивание бюджетной обеспеченности из бюджетов муниципальных районов</t>
  </si>
  <si>
    <t>Дотация на выравнивание уровня бюджетной обеспеченности</t>
  </si>
  <si>
    <t>Субсидия в целях софинансирования расходных обязательств муниципальных образований Иркутской области, связанных с осуществлением дорожной деятельности в отношении автомобильных дорог местного значения</t>
  </si>
  <si>
    <t xml:space="preserve">Прочие субсидии </t>
  </si>
  <si>
    <t>000  1 11 05025 10 0000 120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</si>
  <si>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</si>
  <si>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000 1 16 07090 10 000 140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</si>
  <si>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</si>
  <si>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000 2 02 25555 100000150</t>
  </si>
  <si>
    <t>Субсидии местным бюджетам на  реализацию программ формирования современной городской среды</t>
  </si>
  <si>
    <t>Субсидии местным бюджетам на реализацию мероприятий перечня проектов народных инициатив</t>
  </si>
  <si>
    <t>Субсидии местным бюджетам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</si>
  <si>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 xml:space="preserve">                                  на 2022 г. " и плановый период 2023 и 2024 г</t>
  </si>
  <si>
    <t>Исполнение бюджета по доходам муниципального образования "Новонукутское" на  2022 год</t>
  </si>
  <si>
    <t>000 1 16 10123 01 0101 140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</si>
  <si>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</si>
  <si>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000 1 17 15030 10 0001 150</t>
  </si>
  <si>
    <t>000 1 17 15030 10 0002 150</t>
  </si>
  <si>
    <t>000 1 17 15030 10 0003 150</t>
  </si>
  <si>
    <t>000 1 17 15030 10 0004 150</t>
  </si>
  <si>
    <t>000 1 17 15030 10 0005 150</t>
  </si>
  <si>
    <t>000 1 17 15030 10 0006 150</t>
  </si>
  <si>
    <t>Инициативные платежи на реализацию инициативного проекта «Ремонт автомобильных дорог местного значения по ул. Коваленкова, Мирная, Березовая с. Заречный Нукутского района»</t>
  </si>
  <si>
    <t>Инициативные платежи на реализацию инициативного проекта «Ремонт автомобильной дороги местного значения по ул. Маглеевых п. Новонукутский Нукутского района»</t>
  </si>
  <si>
    <t>Инициативные платежи на реализацию инициативного проекта «Ремонт автомобильной дороги местного значения по ул. Иннокентия Кузнецова п. Новонукутский Нукутского района»</t>
  </si>
  <si>
    <t>Инициативные платежи на реализацию инициативного проекта «Ремонт автомобильной дороги местного значения по ул. Лермонтова п. Новонукутский Нукутского района»</t>
  </si>
  <si>
    <t>Инициативные платежи на реализацию инициативного проекта «Ремонт автомобильных дорог местного значения по ул. Первомайская, Авиаторов, Сибирская, Олимпийская, Победы п. Новонукутский Нукутского района»</t>
  </si>
  <si>
    <t>Инициативные платежи на реализацию инициативного проекта «Благоустройство территории парка, расположенного по адресу: ул. Молодежная, 25 с. Заречный»</t>
  </si>
  <si>
    <t>000 2 02 20077 10 0000150</t>
  </si>
  <si>
    <t>Субсидии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 на плановый период 2023 и 2024 годов</t>
  </si>
  <si>
    <t xml:space="preserve">Субсидии местным бюджетам на приобретение оборудования и создание плоскостных спортивных сооружений в сельской местности </t>
  </si>
  <si>
    <t>000 2 02 49999 00 0000 150</t>
  </si>
  <si>
    <t>Иные межбюджетные трансферты</t>
  </si>
  <si>
    <t>000 2 02 49999 10 0000 150</t>
  </si>
  <si>
    <t>Иные межбюджетные трансферты на реализацию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</si>
  <si>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</si>
  <si>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</si>
  <si>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000  1 09 00000 00 0000 000</t>
  </si>
  <si>
    <t>Задолженность и перерасчеты по отмененным налогам, сборам и иным обязательным платежам</t>
  </si>
  <si>
    <t xml:space="preserve">                              №           от  12.05. 20 23  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</si>
</sst>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00"/>
  </numFmts>
  <fonts count="43">
    <font>
      <sz val="10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i/>
      <sz val="14"/>
      <name val="Arial Cyr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SheetLayoutView="100" zoomScalePageLayoutView="0" workbookViewId="0" topLeftCell="A1">
      <selection activeCell="C9" sqref="C9:E10"/>
    </sheetView>
  </sheetViews>
  <sheetFormatPr defaultColWidth="9.00390625" defaultRowHeight="12.75"/>
  <cols>
    <col min="1" max="1" width="26.125" style="0" customWidth="1"/>
    <col min="2" max="2" width="39.75390625" style="0" customWidth="1"/>
    <col min="3" max="3" width="9.25390625" style="0" customWidth="1"/>
    <col min="4" max="4" width="9.625" style="0" customWidth="1"/>
    <col min="5" max="5" width="10.875" style="0" customWidth="1"/>
  </cols>
  <sheetData>
    <row r="1" spans="4:5" ht="12.75">
      <c r="D1" s="36" t="s">
        <v>0</v>
      </c>
      <c r="E1" s="36"/>
    </row>
    <row r="2" spans="2:5" ht="12.75">
      <c r="B2" s="36" t="s">
        <v>1</v>
      </c>
      <c r="C2" s="36"/>
      <c r="D2" s="36"/>
      <c r="E2" s="36"/>
    </row>
    <row r="3" spans="2:5" ht="12.75">
      <c r="B3" s="36" t="s">
        <v>56</v>
      </c>
      <c r="C3" s="36"/>
      <c r="D3" s="36"/>
      <c r="E3" s="36"/>
    </row>
    <row r="4" spans="2:5" ht="12.75">
      <c r="B4" s="36" t="s">
        <v>94</v>
      </c>
      <c r="C4" s="36"/>
      <c r="D4" s="36"/>
      <c r="E4" s="36"/>
    </row>
    <row r="5" spans="2:5" ht="12.75">
      <c r="B5" s="36" t="s">
        <v>121</v>
      </c>
      <c r="C5" s="36"/>
      <c r="D5" s="36"/>
      <c r="E5" s="36"/>
    </row>
    <row r="7" spans="1:5" ht="12.75">
      <c r="A7" s="39" t="s">
        <v>95</v>
      </c>
      <c r="B7" s="39"/>
      <c r="C7" s="39"/>
      <c r="D7" s="39"/>
      <c r="E7" s="39"/>
    </row>
    <row r="8" ht="12.75">
      <c r="E8" s="2" t="s">
        <v>2</v>
      </c>
    </row>
    <row r="9" spans="1:5" ht="12.75">
      <c r="A9" s="40" t="s">
        <v>3</v>
      </c>
      <c r="B9" s="40" t="s">
        <v>4</v>
      </c>
      <c r="C9" s="37" t="s">
        <v>55</v>
      </c>
      <c r="D9" s="37" t="s">
        <v>62</v>
      </c>
      <c r="E9" s="43" t="s">
        <v>60</v>
      </c>
    </row>
    <row r="10" spans="1:5" ht="56.25" customHeight="1">
      <c r="A10" s="41"/>
      <c r="B10" s="41"/>
      <c r="C10" s="42"/>
      <c r="D10" s="38"/>
      <c r="E10" s="44"/>
    </row>
    <row r="11" spans="1:5" ht="12.75">
      <c r="A11" s="3" t="s">
        <v>5</v>
      </c>
      <c r="B11" s="15" t="s">
        <v>32</v>
      </c>
      <c r="C11" s="16">
        <f>C12+C15+C20+C22+C24+C29+C34+C37+C32+C42</f>
        <v>22180</v>
      </c>
      <c r="D11" s="16">
        <f>D12+D15+D20+D22+D24+D29+D34+D37+D32+D42+D27</f>
        <v>22081.500000000004</v>
      </c>
      <c r="E11" s="17">
        <f>D11/C11*100</f>
        <v>99.55590622182147</v>
      </c>
    </row>
    <row r="12" spans="1:5" ht="12.75">
      <c r="A12" s="3" t="s">
        <v>6</v>
      </c>
      <c r="B12" s="15" t="s">
        <v>33</v>
      </c>
      <c r="C12" s="16">
        <f>C13</f>
        <v>9258.2</v>
      </c>
      <c r="D12" s="16">
        <f>D13</f>
        <v>9268.1</v>
      </c>
      <c r="E12" s="17">
        <f>D12/C12*100</f>
        <v>100.10693223304744</v>
      </c>
    </row>
    <row r="13" spans="1:5" ht="12.75">
      <c r="A13" s="8" t="s">
        <v>7</v>
      </c>
      <c r="B13" s="18" t="s">
        <v>34</v>
      </c>
      <c r="C13" s="17">
        <f>C14</f>
        <v>9258.2</v>
      </c>
      <c r="D13" s="17">
        <f>D14</f>
        <v>9268.1</v>
      </c>
      <c r="E13" s="17">
        <f>D13/C13*100</f>
        <v>100.10693223304744</v>
      </c>
    </row>
    <row r="14" spans="1:5" ht="12.75">
      <c r="A14" s="4" t="s">
        <v>8</v>
      </c>
      <c r="B14" s="19" t="s">
        <v>35</v>
      </c>
      <c r="C14" s="20">
        <v>9258.2</v>
      </c>
      <c r="D14" s="20">
        <v>9268.1</v>
      </c>
      <c r="E14" s="20">
        <f aca="true" t="shared" si="0" ref="E14:E19">D14/C14*100</f>
        <v>100.10693223304744</v>
      </c>
    </row>
    <row r="15" spans="1:5" ht="12.75">
      <c r="A15" s="3" t="s">
        <v>9</v>
      </c>
      <c r="B15" s="18" t="s">
        <v>36</v>
      </c>
      <c r="C15" s="18">
        <f>C16+C17+C18+C19</f>
        <v>4124.9</v>
      </c>
      <c r="D15" s="17">
        <f>D16+D17+D18+D19</f>
        <v>4131</v>
      </c>
      <c r="E15" s="17">
        <f>D15/C15*100</f>
        <v>100.14788237290601</v>
      </c>
    </row>
    <row r="16" spans="1:5" ht="38.25">
      <c r="A16" s="6" t="s">
        <v>10</v>
      </c>
      <c r="B16" s="19" t="s">
        <v>37</v>
      </c>
      <c r="C16" s="13">
        <v>2067.4</v>
      </c>
      <c r="D16" s="13">
        <v>2070.9</v>
      </c>
      <c r="E16" s="13">
        <f t="shared" si="0"/>
        <v>100.16929476637321</v>
      </c>
    </row>
    <row r="17" spans="1:5" ht="63.75">
      <c r="A17" s="5" t="s">
        <v>11</v>
      </c>
      <c r="B17" s="21" t="s">
        <v>38</v>
      </c>
      <c r="C17" s="13">
        <v>11.2</v>
      </c>
      <c r="D17" s="13">
        <v>11.2</v>
      </c>
      <c r="E17" s="13">
        <f t="shared" si="0"/>
        <v>100</v>
      </c>
    </row>
    <row r="18" spans="1:5" ht="51">
      <c r="A18" s="6" t="s">
        <v>12</v>
      </c>
      <c r="B18" s="21" t="s">
        <v>39</v>
      </c>
      <c r="C18" s="21">
        <v>2283.9</v>
      </c>
      <c r="D18" s="21">
        <v>2286.5</v>
      </c>
      <c r="E18" s="13">
        <f t="shared" si="0"/>
        <v>100.11384036078637</v>
      </c>
    </row>
    <row r="19" spans="1:5" ht="51">
      <c r="A19" s="6" t="s">
        <v>13</v>
      </c>
      <c r="B19" s="19" t="s">
        <v>40</v>
      </c>
      <c r="C19" s="21">
        <v>-237.6</v>
      </c>
      <c r="D19" s="21">
        <v>-237.6</v>
      </c>
      <c r="E19" s="13">
        <f t="shared" si="0"/>
        <v>100</v>
      </c>
    </row>
    <row r="20" spans="1:5" ht="17.25" customHeight="1">
      <c r="A20" s="11" t="s">
        <v>14</v>
      </c>
      <c r="B20" s="22" t="s">
        <v>41</v>
      </c>
      <c r="C20" s="12">
        <f>C21</f>
        <v>180</v>
      </c>
      <c r="D20" s="12">
        <f>D21</f>
        <v>179.9</v>
      </c>
      <c r="E20" s="12">
        <f aca="true" t="shared" si="1" ref="E20:E37">D20/C20*100</f>
        <v>99.94444444444444</v>
      </c>
    </row>
    <row r="21" spans="1:5" ht="15.75" customHeight="1">
      <c r="A21" s="5" t="s">
        <v>15</v>
      </c>
      <c r="B21" s="21" t="s">
        <v>42</v>
      </c>
      <c r="C21" s="13">
        <v>180</v>
      </c>
      <c r="D21" s="13">
        <v>179.9</v>
      </c>
      <c r="E21" s="13">
        <f t="shared" si="1"/>
        <v>99.94444444444444</v>
      </c>
    </row>
    <row r="22" spans="1:5" ht="18.75" customHeight="1">
      <c r="A22" s="10" t="s">
        <v>16</v>
      </c>
      <c r="B22" s="22" t="s">
        <v>43</v>
      </c>
      <c r="C22" s="12">
        <f>C23</f>
        <v>1250</v>
      </c>
      <c r="D22" s="22">
        <f>D23</f>
        <v>1229.5</v>
      </c>
      <c r="E22" s="12">
        <f t="shared" si="1"/>
        <v>98.36</v>
      </c>
    </row>
    <row r="23" spans="1:5" ht="17.25" customHeight="1">
      <c r="A23" s="9" t="s">
        <v>17</v>
      </c>
      <c r="B23" s="19" t="s">
        <v>44</v>
      </c>
      <c r="C23" s="20">
        <v>1250</v>
      </c>
      <c r="D23" s="19">
        <v>1229.5</v>
      </c>
      <c r="E23" s="20">
        <f t="shared" si="1"/>
        <v>98.36</v>
      </c>
    </row>
    <row r="24" spans="1:5" ht="16.5" customHeight="1">
      <c r="A24" s="10" t="s">
        <v>18</v>
      </c>
      <c r="B24" s="23" t="s">
        <v>59</v>
      </c>
      <c r="C24" s="22">
        <f>C25+C26</f>
        <v>4670</v>
      </c>
      <c r="D24" s="12">
        <f>D25+D26</f>
        <v>4611.2</v>
      </c>
      <c r="E24" s="12">
        <f t="shared" si="1"/>
        <v>98.7408993576017</v>
      </c>
    </row>
    <row r="25" spans="1:5" ht="25.5">
      <c r="A25" s="5" t="s">
        <v>19</v>
      </c>
      <c r="B25" s="19" t="s">
        <v>45</v>
      </c>
      <c r="C25" s="13">
        <v>3770</v>
      </c>
      <c r="D25" s="13">
        <v>3708.3</v>
      </c>
      <c r="E25" s="13">
        <f t="shared" si="1"/>
        <v>98.3633952254642</v>
      </c>
    </row>
    <row r="26" spans="1:5" ht="25.5">
      <c r="A26" s="5" t="s">
        <v>20</v>
      </c>
      <c r="B26" s="19" t="s">
        <v>46</v>
      </c>
      <c r="C26" s="13">
        <v>900</v>
      </c>
      <c r="D26" s="21">
        <v>902.9</v>
      </c>
      <c r="E26" s="13">
        <f t="shared" si="1"/>
        <v>100.32222222222222</v>
      </c>
    </row>
    <row r="27" spans="1:5" ht="38.25">
      <c r="A27" s="10" t="s">
        <v>119</v>
      </c>
      <c r="B27" s="18" t="s">
        <v>120</v>
      </c>
      <c r="C27" s="20"/>
      <c r="D27" s="22">
        <f>D28</f>
        <v>-3.4</v>
      </c>
      <c r="E27" s="20"/>
    </row>
    <row r="28" spans="1:5" ht="42" customHeight="1">
      <c r="A28" s="5" t="s">
        <v>117</v>
      </c>
      <c r="B28" s="19" t="s">
        <v>118</v>
      </c>
      <c r="C28" s="13"/>
      <c r="D28" s="21">
        <v>-3.4</v>
      </c>
      <c r="E28" s="13"/>
    </row>
    <row r="29" spans="1:5" ht="38.25">
      <c r="A29" s="10" t="s">
        <v>21</v>
      </c>
      <c r="B29" s="18" t="s">
        <v>75</v>
      </c>
      <c r="C29" s="12">
        <f>C31+C30</f>
        <v>506.59999999999997</v>
      </c>
      <c r="D29" s="12">
        <f>D31+D30</f>
        <v>474.9</v>
      </c>
      <c r="E29" s="12">
        <f t="shared" si="1"/>
        <v>93.74259771022503</v>
      </c>
    </row>
    <row r="30" spans="1:5" ht="93.75" customHeight="1">
      <c r="A30" s="5" t="s">
        <v>86</v>
      </c>
      <c r="B30" s="24" t="s">
        <v>87</v>
      </c>
      <c r="C30" s="13">
        <v>17.4</v>
      </c>
      <c r="D30" s="13">
        <v>17.4</v>
      </c>
      <c r="E30" s="13">
        <f t="shared" si="1"/>
        <v>100</v>
      </c>
    </row>
    <row r="31" spans="1:5" ht="89.25">
      <c r="A31" s="5" t="s">
        <v>22</v>
      </c>
      <c r="B31" s="21" t="s">
        <v>47</v>
      </c>
      <c r="C31" s="13">
        <v>489.2</v>
      </c>
      <c r="D31" s="13">
        <v>457.5</v>
      </c>
      <c r="E31" s="13">
        <f t="shared" si="1"/>
        <v>93.52003270645953</v>
      </c>
    </row>
    <row r="32" spans="1:5" ht="25.5">
      <c r="A32" s="10" t="s">
        <v>74</v>
      </c>
      <c r="B32" s="22" t="s">
        <v>77</v>
      </c>
      <c r="C32" s="12">
        <f>C33</f>
        <v>976</v>
      </c>
      <c r="D32" s="12">
        <f>D33</f>
        <v>976</v>
      </c>
      <c r="E32" s="13">
        <f t="shared" si="1"/>
        <v>100</v>
      </c>
    </row>
    <row r="33" spans="1:5" ht="71.25" customHeight="1">
      <c r="A33" s="5" t="s">
        <v>61</v>
      </c>
      <c r="B33" s="25" t="s">
        <v>76</v>
      </c>
      <c r="C33" s="13">
        <v>976</v>
      </c>
      <c r="D33" s="13">
        <v>976</v>
      </c>
      <c r="E33" s="13">
        <f t="shared" si="1"/>
        <v>100</v>
      </c>
    </row>
    <row r="34" spans="1:5" ht="15" customHeight="1">
      <c r="A34" s="8" t="s">
        <v>23</v>
      </c>
      <c r="B34" s="22" t="s">
        <v>78</v>
      </c>
      <c r="C34" s="26">
        <f>C35+C36</f>
        <v>13.9</v>
      </c>
      <c r="D34" s="26">
        <f>D35+D36</f>
        <v>13.9</v>
      </c>
      <c r="E34" s="13">
        <f t="shared" si="1"/>
        <v>100</v>
      </c>
    </row>
    <row r="35" spans="1:5" ht="72" customHeight="1">
      <c r="A35" s="5" t="s">
        <v>88</v>
      </c>
      <c r="B35" s="27" t="s">
        <v>89</v>
      </c>
      <c r="C35" s="28">
        <v>13.1</v>
      </c>
      <c r="D35" s="28">
        <v>13.1</v>
      </c>
      <c r="E35" s="13">
        <f t="shared" si="1"/>
        <v>100</v>
      </c>
    </row>
    <row r="36" spans="1:5" ht="70.5" customHeight="1">
      <c r="A36" s="5" t="s">
        <v>96</v>
      </c>
      <c r="B36" s="27" t="s">
        <v>97</v>
      </c>
      <c r="C36" s="28">
        <v>0.8</v>
      </c>
      <c r="D36" s="28">
        <v>0.8</v>
      </c>
      <c r="E36" s="13">
        <f t="shared" si="1"/>
        <v>100</v>
      </c>
    </row>
    <row r="37" spans="1:5" ht="12.75">
      <c r="A37" s="10" t="s">
        <v>24</v>
      </c>
      <c r="B37" s="22" t="s">
        <v>24</v>
      </c>
      <c r="C37" s="29">
        <f>C38+C39+C40+C41</f>
        <v>20.4</v>
      </c>
      <c r="D37" s="29">
        <f>D38+D39+D40+D41</f>
        <v>20.4</v>
      </c>
      <c r="E37" s="12">
        <f t="shared" si="1"/>
        <v>100</v>
      </c>
    </row>
    <row r="38" spans="1:5" ht="12.75">
      <c r="A38" s="4" t="s">
        <v>25</v>
      </c>
      <c r="B38" s="21" t="s">
        <v>48</v>
      </c>
      <c r="C38" s="19"/>
      <c r="D38" s="19"/>
      <c r="E38" s="30"/>
    </row>
    <row r="39" spans="1:5" ht="25.5">
      <c r="A39" s="5" t="s">
        <v>26</v>
      </c>
      <c r="B39" s="19" t="s">
        <v>49</v>
      </c>
      <c r="C39" s="19"/>
      <c r="D39" s="19"/>
      <c r="E39" s="30"/>
    </row>
    <row r="40" spans="1:5" ht="12.75">
      <c r="A40" s="5" t="s">
        <v>27</v>
      </c>
      <c r="B40" s="19" t="s">
        <v>50</v>
      </c>
      <c r="C40" s="19"/>
      <c r="D40" s="19"/>
      <c r="E40" s="30"/>
    </row>
    <row r="41" spans="1:5" ht="25.5">
      <c r="A41" s="5" t="s">
        <v>28</v>
      </c>
      <c r="B41" s="21" t="s">
        <v>51</v>
      </c>
      <c r="C41" s="21">
        <v>20.4</v>
      </c>
      <c r="D41" s="21">
        <v>20.4</v>
      </c>
      <c r="E41" s="13">
        <f>D41/C41*100</f>
        <v>100</v>
      </c>
    </row>
    <row r="42" spans="1:5" ht="12.75">
      <c r="A42" s="10" t="s">
        <v>24</v>
      </c>
      <c r="B42" s="22" t="s">
        <v>24</v>
      </c>
      <c r="C42" s="12">
        <f>C43+C44+C45+C46+C47+C48</f>
        <v>1180</v>
      </c>
      <c r="D42" s="12">
        <f>D43+D44+D45+D46+D47+D48</f>
        <v>1180</v>
      </c>
      <c r="E42" s="12">
        <f aca="true" t="shared" si="2" ref="E42:E48">D42/C42*100</f>
        <v>100</v>
      </c>
    </row>
    <row r="43" spans="1:5" ht="63.75">
      <c r="A43" s="14" t="s">
        <v>98</v>
      </c>
      <c r="B43" s="19" t="s">
        <v>104</v>
      </c>
      <c r="C43" s="13">
        <v>220</v>
      </c>
      <c r="D43" s="13">
        <v>220</v>
      </c>
      <c r="E43" s="13">
        <f t="shared" si="2"/>
        <v>100</v>
      </c>
    </row>
    <row r="44" spans="1:5" ht="63.75">
      <c r="A44" s="14" t="s">
        <v>99</v>
      </c>
      <c r="B44" s="19" t="s">
        <v>105</v>
      </c>
      <c r="C44" s="13">
        <v>220</v>
      </c>
      <c r="D44" s="13">
        <v>220</v>
      </c>
      <c r="E44" s="13">
        <f t="shared" si="2"/>
        <v>100</v>
      </c>
    </row>
    <row r="45" spans="1:5" ht="63.75">
      <c r="A45" s="14" t="s">
        <v>100</v>
      </c>
      <c r="B45" s="19" t="s">
        <v>106</v>
      </c>
      <c r="C45" s="13">
        <v>210</v>
      </c>
      <c r="D45" s="13">
        <v>210</v>
      </c>
      <c r="E45" s="13">
        <f t="shared" si="2"/>
        <v>100</v>
      </c>
    </row>
    <row r="46" spans="1:5" ht="63.75">
      <c r="A46" s="14" t="s">
        <v>101</v>
      </c>
      <c r="B46" s="19" t="s">
        <v>107</v>
      </c>
      <c r="C46" s="13">
        <v>210</v>
      </c>
      <c r="D46" s="13">
        <v>210</v>
      </c>
      <c r="E46" s="13">
        <f t="shared" si="2"/>
        <v>100</v>
      </c>
    </row>
    <row r="47" spans="1:5" ht="76.5">
      <c r="A47" s="14" t="s">
        <v>102</v>
      </c>
      <c r="B47" s="19" t="s">
        <v>108</v>
      </c>
      <c r="C47" s="13">
        <v>220</v>
      </c>
      <c r="D47" s="13">
        <v>220</v>
      </c>
      <c r="E47" s="13">
        <f t="shared" si="2"/>
        <v>100</v>
      </c>
    </row>
    <row r="48" spans="1:5" ht="63.75">
      <c r="A48" s="14" t="s">
        <v>103</v>
      </c>
      <c r="B48" s="21" t="s">
        <v>109</v>
      </c>
      <c r="C48" s="13">
        <v>100</v>
      </c>
      <c r="D48" s="13">
        <v>100</v>
      </c>
      <c r="E48" s="13">
        <f t="shared" si="2"/>
        <v>100</v>
      </c>
    </row>
    <row r="49" spans="1:5" ht="15.75" customHeight="1">
      <c r="A49" s="11" t="s">
        <v>29</v>
      </c>
      <c r="B49" s="31" t="s">
        <v>54</v>
      </c>
      <c r="C49" s="32">
        <f>C50+C67</f>
        <v>240939.1</v>
      </c>
      <c r="D49" s="32">
        <f>D50+D67</f>
        <v>226425.19999999998</v>
      </c>
      <c r="E49" s="12">
        <f>D49/C49*100</f>
        <v>93.97611263593164</v>
      </c>
    </row>
    <row r="50" spans="1:5" ht="38.25">
      <c r="A50" s="11" t="s">
        <v>30</v>
      </c>
      <c r="B50" s="18" t="s">
        <v>72</v>
      </c>
      <c r="C50" s="12">
        <f>C54+C51+C64+C62</f>
        <v>227292.1</v>
      </c>
      <c r="D50" s="12">
        <f>D54+D51+D64+D62</f>
        <v>213503.9</v>
      </c>
      <c r="E50" s="12">
        <f>D50/C50*100</f>
        <v>93.93370909063711</v>
      </c>
    </row>
    <row r="51" spans="1:5" ht="25.5">
      <c r="A51" s="11" t="s">
        <v>71</v>
      </c>
      <c r="B51" s="18" t="s">
        <v>73</v>
      </c>
      <c r="C51" s="22">
        <f>C52</f>
        <v>8426.4</v>
      </c>
      <c r="D51" s="22">
        <f>D52</f>
        <v>8426.4</v>
      </c>
      <c r="E51" s="12">
        <f>D51/C51*100</f>
        <v>100</v>
      </c>
    </row>
    <row r="52" spans="1:5" ht="25.5">
      <c r="A52" s="5" t="s">
        <v>81</v>
      </c>
      <c r="B52" s="19" t="s">
        <v>83</v>
      </c>
      <c r="C52" s="19">
        <f>C53</f>
        <v>8426.4</v>
      </c>
      <c r="D52" s="19">
        <f>D53</f>
        <v>8426.4</v>
      </c>
      <c r="E52" s="13">
        <f aca="true" t="shared" si="3" ref="E52:E70">D52/C52*100</f>
        <v>100</v>
      </c>
    </row>
    <row r="53" spans="1:5" ht="51">
      <c r="A53" s="5" t="s">
        <v>80</v>
      </c>
      <c r="B53" s="19" t="s">
        <v>82</v>
      </c>
      <c r="C53" s="21">
        <v>8426.4</v>
      </c>
      <c r="D53" s="21">
        <v>8426.4</v>
      </c>
      <c r="E53" s="13">
        <f t="shared" si="3"/>
        <v>100</v>
      </c>
    </row>
    <row r="54" spans="1:5" ht="38.25">
      <c r="A54" s="10" t="s">
        <v>68</v>
      </c>
      <c r="B54" s="22" t="s">
        <v>58</v>
      </c>
      <c r="C54" s="12">
        <f>C55+C56+C57</f>
        <v>218279.80000000002</v>
      </c>
      <c r="D54" s="12">
        <f>D55+D56+D57</f>
        <v>204491.6</v>
      </c>
      <c r="E54" s="12">
        <f t="shared" si="3"/>
        <v>93.68324508268745</v>
      </c>
    </row>
    <row r="55" spans="1:5" ht="38.25">
      <c r="A55" s="5" t="s">
        <v>90</v>
      </c>
      <c r="B55" s="19" t="s">
        <v>91</v>
      </c>
      <c r="C55" s="13">
        <v>2548.1</v>
      </c>
      <c r="D55" s="13">
        <v>2548.1</v>
      </c>
      <c r="E55" s="13">
        <f t="shared" si="3"/>
        <v>100</v>
      </c>
    </row>
    <row r="56" spans="1:5" ht="82.5" customHeight="1">
      <c r="A56" s="5" t="s">
        <v>110</v>
      </c>
      <c r="B56" s="21" t="s">
        <v>111</v>
      </c>
      <c r="C56" s="13">
        <v>162117.1</v>
      </c>
      <c r="D56" s="13">
        <v>148328.9</v>
      </c>
      <c r="E56" s="13">
        <f t="shared" si="3"/>
        <v>91.49491324480884</v>
      </c>
    </row>
    <row r="57" spans="1:5" ht="15" customHeight="1">
      <c r="A57" s="10" t="s">
        <v>67</v>
      </c>
      <c r="B57" s="22" t="s">
        <v>85</v>
      </c>
      <c r="C57" s="17">
        <f>C58+C59+C60+C61</f>
        <v>53614.6</v>
      </c>
      <c r="D57" s="17">
        <f>D58+D59+D60+D61</f>
        <v>53614.6</v>
      </c>
      <c r="E57" s="12">
        <f t="shared" si="3"/>
        <v>100</v>
      </c>
    </row>
    <row r="58" spans="1:5" ht="76.5">
      <c r="A58" s="5" t="s">
        <v>66</v>
      </c>
      <c r="B58" s="19" t="s">
        <v>84</v>
      </c>
      <c r="C58" s="13">
        <v>35000</v>
      </c>
      <c r="D58" s="13">
        <v>35000</v>
      </c>
      <c r="E58" s="13">
        <f t="shared" si="3"/>
        <v>100</v>
      </c>
    </row>
    <row r="59" spans="1:5" ht="38.25">
      <c r="A59" s="5" t="s">
        <v>66</v>
      </c>
      <c r="B59" s="19" t="s">
        <v>92</v>
      </c>
      <c r="C59" s="13">
        <v>1987.9</v>
      </c>
      <c r="D59" s="13">
        <v>1987.9</v>
      </c>
      <c r="E59" s="13">
        <f t="shared" si="3"/>
        <v>100</v>
      </c>
    </row>
    <row r="60" spans="1:5" ht="76.5">
      <c r="A60" s="5" t="s">
        <v>65</v>
      </c>
      <c r="B60" s="21" t="s">
        <v>93</v>
      </c>
      <c r="C60" s="13">
        <v>9447.5</v>
      </c>
      <c r="D60" s="13">
        <v>9447.5</v>
      </c>
      <c r="E60" s="13">
        <f t="shared" si="3"/>
        <v>100</v>
      </c>
    </row>
    <row r="61" spans="1:5" ht="51">
      <c r="A61" s="5" t="s">
        <v>65</v>
      </c>
      <c r="B61" s="21" t="s">
        <v>112</v>
      </c>
      <c r="C61" s="13">
        <v>7179.2</v>
      </c>
      <c r="D61" s="13">
        <v>7179.2</v>
      </c>
      <c r="E61" s="13">
        <f t="shared" si="3"/>
        <v>100</v>
      </c>
    </row>
    <row r="62" spans="1:5" ht="12.75">
      <c r="A62" s="10" t="s">
        <v>113</v>
      </c>
      <c r="B62" s="22" t="s">
        <v>114</v>
      </c>
      <c r="C62" s="12">
        <f>C63</f>
        <v>476.6</v>
      </c>
      <c r="D62" s="12">
        <f>D63</f>
        <v>476.6</v>
      </c>
      <c r="E62" s="12">
        <f t="shared" si="3"/>
        <v>100</v>
      </c>
    </row>
    <row r="63" spans="1:5" ht="102">
      <c r="A63" s="5" t="s">
        <v>115</v>
      </c>
      <c r="B63" s="21" t="s">
        <v>116</v>
      </c>
      <c r="C63" s="13">
        <v>476.6</v>
      </c>
      <c r="D63" s="13">
        <v>476.6</v>
      </c>
      <c r="E63" s="13">
        <f t="shared" si="3"/>
        <v>100</v>
      </c>
    </row>
    <row r="64" spans="1:5" ht="25.5">
      <c r="A64" s="8" t="s">
        <v>70</v>
      </c>
      <c r="B64" s="18" t="s">
        <v>57</v>
      </c>
      <c r="C64" s="12">
        <f>C65+C66</f>
        <v>109.3</v>
      </c>
      <c r="D64" s="12">
        <f>D65+D66</f>
        <v>109.3</v>
      </c>
      <c r="E64" s="12">
        <f t="shared" si="3"/>
        <v>100</v>
      </c>
    </row>
    <row r="65" spans="1:5" ht="38.25">
      <c r="A65" s="5" t="s">
        <v>69</v>
      </c>
      <c r="B65" s="19" t="s">
        <v>52</v>
      </c>
      <c r="C65" s="13">
        <v>108.6</v>
      </c>
      <c r="D65" s="13">
        <v>108.6</v>
      </c>
      <c r="E65" s="13">
        <f t="shared" si="3"/>
        <v>100</v>
      </c>
    </row>
    <row r="66" spans="1:5" ht="114.75">
      <c r="A66" s="5" t="s">
        <v>69</v>
      </c>
      <c r="B66" s="21" t="s">
        <v>79</v>
      </c>
      <c r="C66" s="13">
        <v>0.7</v>
      </c>
      <c r="D66" s="13">
        <v>0.7</v>
      </c>
      <c r="E66" s="13">
        <f t="shared" si="3"/>
        <v>100</v>
      </c>
    </row>
    <row r="67" spans="1:5" ht="15.75" customHeight="1">
      <c r="A67" s="10" t="s">
        <v>64</v>
      </c>
      <c r="B67" s="18" t="s">
        <v>54</v>
      </c>
      <c r="C67" s="12">
        <f>C68</f>
        <v>13647</v>
      </c>
      <c r="D67" s="12">
        <f>D68</f>
        <v>12921.3</v>
      </c>
      <c r="E67" s="12">
        <f t="shared" si="3"/>
        <v>94.68234776874039</v>
      </c>
    </row>
    <row r="68" spans="1:5" ht="15" customHeight="1">
      <c r="A68" s="5" t="s">
        <v>63</v>
      </c>
      <c r="B68" s="19" t="s">
        <v>54</v>
      </c>
      <c r="C68" s="20">
        <v>13647</v>
      </c>
      <c r="D68" s="20">
        <v>12921.3</v>
      </c>
      <c r="E68" s="13">
        <f t="shared" si="3"/>
        <v>94.68234776874039</v>
      </c>
    </row>
    <row r="69" spans="1:5" ht="15" customHeight="1">
      <c r="A69" s="7" t="s">
        <v>31</v>
      </c>
      <c r="B69" s="33"/>
      <c r="C69" s="26">
        <f>C11+C49</f>
        <v>263119.1</v>
      </c>
      <c r="D69" s="26">
        <f>D11+D49</f>
        <v>248506.69999999998</v>
      </c>
      <c r="E69" s="12">
        <f t="shared" si="3"/>
        <v>94.44646929850398</v>
      </c>
    </row>
    <row r="70" spans="1:5" ht="14.25">
      <c r="A70" s="1"/>
      <c r="B70" s="35" t="s">
        <v>53</v>
      </c>
      <c r="C70" s="26">
        <f>C11</f>
        <v>22180</v>
      </c>
      <c r="D70" s="26">
        <f>D11</f>
        <v>22081.500000000004</v>
      </c>
      <c r="E70" s="12">
        <f t="shared" si="3"/>
        <v>99.55590622182147</v>
      </c>
    </row>
    <row r="71" spans="1:5" ht="12.75">
      <c r="A71" s="1"/>
      <c r="B71" s="34"/>
      <c r="C71" s="34"/>
      <c r="D71" s="34"/>
      <c r="E71" s="30"/>
    </row>
    <row r="72" spans="1:5" ht="12.75">
      <c r="A72" s="1"/>
      <c r="B72" s="34"/>
      <c r="C72" s="34"/>
      <c r="D72" s="34"/>
      <c r="E72" s="34"/>
    </row>
    <row r="73" spans="1:5" ht="12.75">
      <c r="A73" s="1"/>
      <c r="B73" s="34"/>
      <c r="C73" s="34"/>
      <c r="D73" s="34"/>
      <c r="E73" s="34"/>
    </row>
  </sheetData>
  <sheetProtection/>
  <mergeCells count="11">
    <mergeCell ref="E9:E10"/>
    <mergeCell ref="B5:E5"/>
    <mergeCell ref="D9:D10"/>
    <mergeCell ref="D1:E1"/>
    <mergeCell ref="B4:E4"/>
    <mergeCell ref="B3:E3"/>
    <mergeCell ref="B2:E2"/>
    <mergeCell ref="A7:E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МО Новонукутское АДМ</cp:lastModifiedBy>
  <cp:lastPrinted>2023-05-12T04:02:58Z</cp:lastPrinted>
  <dcterms:created xsi:type="dcterms:W3CDTF">2007-08-15T05:52:27Z</dcterms:created>
  <dcterms:modified xsi:type="dcterms:W3CDTF">2023-05-12T04:03:26Z</dcterms:modified>
  <cp:category/>
  <cp:version/>
  <cp:contentType/>
  <cp:contentStatus/>
</cp:coreProperties>
</file>